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" windowWidth="19032" windowHeight="9211" activeTab="0"/>
  </bookViews>
  <sheets>
    <sheet name="2009 Budget Workshe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Dave Valantine</author>
  </authors>
  <commentList>
    <comment ref="F13" authorId="0">
      <text>
        <r>
          <rPr>
            <b/>
            <sz val="9"/>
            <rFont val="Tahoma"/>
            <family val="0"/>
          </rPr>
          <t>Dave Valantine:</t>
        </r>
        <r>
          <rPr>
            <sz val="9"/>
            <rFont val="Tahoma"/>
            <family val="0"/>
          </rPr>
          <t xml:space="preserve">
Approved June 21, 2008</t>
        </r>
      </text>
    </comment>
    <comment ref="F24" authorId="0">
      <text>
        <r>
          <rPr>
            <b/>
            <sz val="9"/>
            <rFont val="Tahoma"/>
            <family val="0"/>
          </rPr>
          <t>Dave Valantine:</t>
        </r>
        <r>
          <rPr>
            <sz val="9"/>
            <rFont val="Tahoma"/>
            <family val="0"/>
          </rPr>
          <t xml:space="preserve">
Not sure what this is. Based on the quote I just received, we would be spending $500 this year and probably not next year.</t>
        </r>
      </text>
    </comment>
    <comment ref="D23" authorId="0">
      <text>
        <r>
          <rPr>
            <b/>
            <sz val="9"/>
            <rFont val="Tahoma"/>
            <family val="0"/>
          </rPr>
          <t>Dave Valantine:</t>
        </r>
        <r>
          <rPr>
            <sz val="9"/>
            <rFont val="Tahoma"/>
            <family val="0"/>
          </rPr>
          <t xml:space="preserve">
Considering how much we are over budget (re:members to break even) I've removed this line item of $1200</t>
        </r>
      </text>
    </comment>
    <comment ref="F26" authorId="0">
      <text>
        <r>
          <rPr>
            <b/>
            <sz val="9"/>
            <rFont val="Tahoma"/>
            <family val="0"/>
          </rPr>
          <t>Dave Valantine:</t>
        </r>
        <r>
          <rPr>
            <sz val="9"/>
            <rFont val="Tahoma"/>
            <family val="0"/>
          </rPr>
          <t xml:space="preserve">
Approved 6-20-2008 to purchase 100 backpacks.  This expense would be recovered by selling the backpacks at $22.50 each plus shipping.  I suspect this number of backpacks will last through 2010?</t>
        </r>
      </text>
    </comment>
    <comment ref="F17" authorId="0">
      <text>
        <r>
          <rPr>
            <b/>
            <sz val="9"/>
            <rFont val="Tahoma"/>
            <family val="0"/>
          </rPr>
          <t>Dave Valantine:</t>
        </r>
        <r>
          <rPr>
            <sz val="9"/>
            <rFont val="Tahoma"/>
            <family val="0"/>
          </rPr>
          <t xml:space="preserve">
Approved 8-3-2008</t>
        </r>
      </text>
    </comment>
    <comment ref="C31" authorId="0">
      <text>
        <r>
          <rPr>
            <b/>
            <sz val="9"/>
            <rFont val="Tahoma"/>
            <family val="0"/>
          </rPr>
          <t>Dave Valantine:</t>
        </r>
        <r>
          <rPr>
            <sz val="9"/>
            <rFont val="Tahoma"/>
            <family val="0"/>
          </rPr>
          <t xml:space="preserve">
Change the dues value to see how this affects the Full-paying membership value.</t>
        </r>
      </text>
    </comment>
    <comment ref="F7" authorId="0">
      <text>
        <r>
          <rPr>
            <b/>
            <sz val="9"/>
            <rFont val="Tahoma"/>
            <family val="0"/>
          </rPr>
          <t>Dave Valantine:</t>
        </r>
        <r>
          <rPr>
            <sz val="9"/>
            <rFont val="Tahoma"/>
            <family val="0"/>
          </rPr>
          <t xml:space="preserve">
I am not sure why this turned out so low.</t>
        </r>
      </text>
    </comment>
    <comment ref="D16" authorId="0">
      <text>
        <r>
          <rPr>
            <b/>
            <sz val="9"/>
            <rFont val="Tahoma"/>
            <family val="0"/>
          </rPr>
          <t>Dave Valantine:</t>
        </r>
        <r>
          <rPr>
            <sz val="9"/>
            <rFont val="Tahoma"/>
            <family val="0"/>
          </rPr>
          <t xml:space="preserve">
We need the 2008 numbers for this expense.</t>
        </r>
      </text>
    </comment>
    <comment ref="G16" authorId="0">
      <text>
        <r>
          <rPr>
            <b/>
            <sz val="9"/>
            <rFont val="Tahoma"/>
            <family val="0"/>
          </rPr>
          <t>Dave Valantine:</t>
        </r>
        <r>
          <rPr>
            <sz val="9"/>
            <rFont val="Tahoma"/>
            <family val="0"/>
          </rPr>
          <t xml:space="preserve">
How much have we spent to-date on this? We must be way over budget.</t>
        </r>
      </text>
    </comment>
    <comment ref="F12" authorId="0">
      <text>
        <r>
          <rPr>
            <b/>
            <sz val="9"/>
            <rFont val="Tahoma"/>
            <family val="0"/>
          </rPr>
          <t>Dave Valantine:</t>
        </r>
        <r>
          <rPr>
            <sz val="9"/>
            <rFont val="Tahoma"/>
            <family val="0"/>
          </rPr>
          <t xml:space="preserve">
This is about right if we have 3 calls per year. Todays call was about $50 for 3 hours!</t>
        </r>
      </text>
    </comment>
    <comment ref="B14" authorId="0">
      <text>
        <r>
          <rPr>
            <b/>
            <sz val="9"/>
            <rFont val="Tahoma"/>
            <family val="0"/>
          </rPr>
          <t>Dave Valantine:</t>
        </r>
        <r>
          <rPr>
            <sz val="9"/>
            <rFont val="Tahoma"/>
            <family val="0"/>
          </rPr>
          <t xml:space="preserve">
Can we delete this item (row).  It's insignificant.</t>
        </r>
      </text>
    </comment>
    <comment ref="G21" authorId="0">
      <text>
        <r>
          <rPr>
            <b/>
            <sz val="9"/>
            <rFont val="Tahoma"/>
            <family val="0"/>
          </rPr>
          <t>Dave Valantine:</t>
        </r>
        <r>
          <rPr>
            <sz val="9"/>
            <rFont val="Tahoma"/>
            <family val="0"/>
          </rPr>
          <t xml:space="preserve">
Any idea what our total was?</t>
        </r>
      </text>
    </comment>
    <comment ref="D31" authorId="0">
      <text>
        <r>
          <rPr>
            <b/>
            <sz val="9"/>
            <rFont val="Tahoma"/>
            <family val="0"/>
          </rPr>
          <t>Dave Valantine:</t>
        </r>
        <r>
          <rPr>
            <sz val="9"/>
            <rFont val="Tahoma"/>
            <family val="0"/>
          </rPr>
          <t xml:space="preserve">
I suspect this number may drop a bit at renewal time.</t>
        </r>
      </text>
    </comment>
  </commentList>
</comments>
</file>

<file path=xl/sharedStrings.xml><?xml version="1.0" encoding="utf-8"?>
<sst xmlns="http://schemas.openxmlformats.org/spreadsheetml/2006/main" count="48" uniqueCount="39">
  <si>
    <t>Postage national</t>
  </si>
  <si>
    <t>Mailbox</t>
  </si>
  <si>
    <t>Budget</t>
  </si>
  <si>
    <t>Actual</t>
  </si>
  <si>
    <t xml:space="preserve">Web Hosting </t>
  </si>
  <si>
    <t xml:space="preserve">Annual Meeting </t>
  </si>
  <si>
    <t xml:space="preserve"> </t>
  </si>
  <si>
    <t>Category</t>
  </si>
  <si>
    <t>Telephone, 800 number</t>
  </si>
  <si>
    <t>Telephone, BOD teleconference meetings</t>
  </si>
  <si>
    <t>Notes:</t>
  </si>
  <si>
    <t>License / Fees (Or DOJ, IRS, etc.)</t>
  </si>
  <si>
    <t>Telephone, President's cell phone</t>
  </si>
  <si>
    <t>Registered Agent</t>
  </si>
  <si>
    <t>OTHER EXPENSES</t>
  </si>
  <si>
    <t>BASIC OPERATING EXPENSES</t>
  </si>
  <si>
    <t>Reproduction costs (printing) - brochures</t>
  </si>
  <si>
    <t>HOPE AACR 2009 Budget</t>
  </si>
  <si>
    <t>Backpacks</t>
  </si>
  <si>
    <t>Conference calls (committees)</t>
  </si>
  <si>
    <t>Total All Expenses</t>
  </si>
  <si>
    <t>Membership Cost Breakdown</t>
  </si>
  <si>
    <t>Insurance, Directors &amp; Officers  Due Nov 11, 2008</t>
  </si>
  <si>
    <t>Insurance, General Membership  Due Feb 7, 2009</t>
  </si>
  <si>
    <t>Sub-Total: Basic Operating Expenses</t>
  </si>
  <si>
    <t>Sub-Total: Other Expenses</t>
  </si>
  <si>
    <t>Fundraising</t>
  </si>
  <si>
    <t>Dues</t>
  </si>
  <si>
    <t>Full-paying membership needed to breakeven with budget *</t>
  </si>
  <si>
    <t>Membership Levels</t>
  </si>
  <si>
    <t>% Self Funded</t>
  </si>
  <si>
    <t>Paid by Members</t>
  </si>
  <si>
    <t>Short fall</t>
  </si>
  <si>
    <t>CPA Review</t>
  </si>
  <si>
    <t>Out of Region Workshop travel</t>
  </si>
  <si>
    <t>* Cells are conditional formated. Green = Within budget, Yellow = On budget, Red = Overbudget</t>
  </si>
  <si>
    <t>Calculation Pad</t>
  </si>
  <si>
    <t>Special Reserve for Uniform Refunds</t>
  </si>
  <si>
    <t>Approved December 7, 2008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</si>
</sst>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&quot;$&quot;#,##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11"/>
      <name val="Arial"/>
      <family val="2"/>
    </font>
    <font>
      <sz val="10"/>
      <color indexed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trike/>
      <sz val="10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8"/>
      <name val="Arial"/>
      <family val="0"/>
    </font>
    <font>
      <sz val="9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1" fillId="0" borderId="1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3" fontId="0" fillId="0" borderId="15" xfId="0" applyNumberFormat="1" applyFont="1" applyBorder="1" applyAlignment="1">
      <alignment vertical="center"/>
    </xf>
    <xf numFmtId="3" fontId="0" fillId="0" borderId="15" xfId="0" applyNumberFormat="1" applyBorder="1" applyAlignment="1">
      <alignment horizontal="right"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17" xfId="0" applyNumberFormat="1" applyBorder="1" applyAlignment="1">
      <alignment horizontal="right" vertical="center"/>
    </xf>
    <xf numFmtId="3" fontId="0" fillId="0" borderId="17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20" borderId="17" xfId="0" applyNumberFormat="1" applyFill="1" applyBorder="1" applyAlignment="1">
      <alignment vertical="center"/>
    </xf>
    <xf numFmtId="3" fontId="0" fillId="20" borderId="18" xfId="0" applyNumberFormat="1" applyFill="1" applyBorder="1" applyAlignment="1">
      <alignment vertical="center"/>
    </xf>
    <xf numFmtId="3" fontId="0" fillId="20" borderId="17" xfId="0" applyNumberFormat="1" applyFont="1" applyFill="1" applyBorder="1" applyAlignment="1">
      <alignment vertical="center"/>
    </xf>
    <xf numFmtId="3" fontId="0" fillId="20" borderId="17" xfId="0" applyNumberFormat="1" applyFill="1" applyBorder="1" applyAlignment="1">
      <alignment horizontal="right" vertical="center"/>
    </xf>
    <xf numFmtId="3" fontId="30" fillId="0" borderId="17" xfId="0" applyNumberFormat="1" applyFont="1" applyBorder="1" applyAlignment="1">
      <alignment horizontal="right" vertical="center"/>
    </xf>
    <xf numFmtId="3" fontId="0" fillId="22" borderId="17" xfId="0" applyNumberFormat="1" applyFill="1" applyBorder="1" applyAlignment="1">
      <alignment horizontal="right" vertical="center"/>
    </xf>
    <xf numFmtId="3" fontId="0" fillId="0" borderId="17" xfId="0" applyNumberFormat="1" applyFill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3" fontId="0" fillId="20" borderId="19" xfId="0" applyNumberFormat="1" applyFill="1" applyBorder="1" applyAlignment="1">
      <alignment vertical="center"/>
    </xf>
    <xf numFmtId="3" fontId="0" fillId="20" borderId="20" xfId="0" applyNumberForma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3" fontId="22" fillId="0" borderId="17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22" fillId="0" borderId="24" xfId="0" applyNumberFormat="1" applyFon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3" fontId="0" fillId="20" borderId="24" xfId="0" applyNumberFormat="1" applyFill="1" applyBorder="1" applyAlignment="1">
      <alignment vertical="center"/>
    </xf>
    <xf numFmtId="3" fontId="0" fillId="20" borderId="25" xfId="0" applyNumberFormat="1" applyFill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1" fillId="0" borderId="17" xfId="44" applyNumberFormat="1" applyFont="1" applyBorder="1" applyAlignment="1">
      <alignment horizontal="right" vertical="center"/>
    </xf>
    <xf numFmtId="3" fontId="21" fillId="0" borderId="18" xfId="44" applyNumberFormat="1" applyFont="1" applyBorder="1" applyAlignment="1">
      <alignment horizontal="right" vertical="center"/>
    </xf>
    <xf numFmtId="0" fontId="25" fillId="0" borderId="1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6" fontId="0" fillId="0" borderId="0" xfId="0" applyNumberFormat="1" applyFont="1" applyBorder="1" applyAlignment="1">
      <alignment horizontal="right" vertical="center"/>
    </xf>
    <xf numFmtId="6" fontId="0" fillId="0" borderId="0" xfId="0" applyNumberForma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23" fillId="0" borderId="17" xfId="0" applyFont="1" applyBorder="1" applyAlignment="1">
      <alignment horizontal="center" vertical="center"/>
    </xf>
    <xf numFmtId="168" fontId="0" fillId="0" borderId="17" xfId="0" applyNumberFormat="1" applyBorder="1" applyAlignment="1">
      <alignment horizontal="center" vertical="center"/>
    </xf>
    <xf numFmtId="172" fontId="0" fillId="0" borderId="17" xfId="0" applyNumberFormat="1" applyBorder="1" applyAlignment="1">
      <alignment horizontal="center" vertical="center"/>
    </xf>
    <xf numFmtId="6" fontId="0" fillId="0" borderId="17" xfId="0" applyNumberFormat="1" applyBorder="1" applyAlignment="1">
      <alignment horizontal="center" vertical="center"/>
    </xf>
    <xf numFmtId="0" fontId="31" fillId="24" borderId="1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left" vertical="center"/>
    </xf>
    <xf numFmtId="6" fontId="0" fillId="24" borderId="0" xfId="0" applyNumberFormat="1" applyFont="1" applyFill="1" applyBorder="1" applyAlignment="1">
      <alignment horizontal="right" vertical="center"/>
    </xf>
    <xf numFmtId="6" fontId="0" fillId="24" borderId="0" xfId="0" applyNumberFormat="1" applyFill="1" applyBorder="1" applyAlignment="1">
      <alignment horizontal="right" vertical="center"/>
    </xf>
    <xf numFmtId="0" fontId="0" fillId="24" borderId="0" xfId="0" applyFill="1" applyBorder="1" applyAlignment="1">
      <alignment vertical="center"/>
    </xf>
    <xf numFmtId="0" fontId="24" fillId="24" borderId="0" xfId="0" applyFont="1" applyFill="1" applyBorder="1" applyAlignment="1">
      <alignment vertical="center"/>
    </xf>
    <xf numFmtId="0" fontId="0" fillId="24" borderId="21" xfId="0" applyFill="1" applyBorder="1" applyAlignment="1">
      <alignment vertical="center"/>
    </xf>
    <xf numFmtId="0" fontId="23" fillId="0" borderId="28" xfId="0" applyFont="1" applyBorder="1" applyAlignment="1">
      <alignment horizontal="left" vertical="center"/>
    </xf>
    <xf numFmtId="0" fontId="23" fillId="0" borderId="29" xfId="0" applyFont="1" applyBorder="1" applyAlignment="1">
      <alignment horizontal="left" vertical="center"/>
    </xf>
    <xf numFmtId="6" fontId="0" fillId="0" borderId="29" xfId="0" applyNumberFormat="1" applyFont="1" applyBorder="1" applyAlignment="1">
      <alignment horizontal="right" vertical="center"/>
    </xf>
    <xf numFmtId="6" fontId="0" fillId="0" borderId="29" xfId="0" applyNumberFormat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24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6" fontId="0" fillId="0" borderId="32" xfId="0" applyNumberFormat="1" applyFont="1" applyBorder="1" applyAlignment="1">
      <alignment horizontal="right" vertical="center"/>
    </xf>
    <xf numFmtId="6" fontId="0" fillId="0" borderId="32" xfId="0" applyNumberFormat="1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24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25" borderId="35" xfId="0" applyFill="1" applyBorder="1" applyAlignment="1">
      <alignment horizontal="center" vertical="center"/>
    </xf>
    <xf numFmtId="0" fontId="0" fillId="25" borderId="36" xfId="0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1" fontId="23" fillId="4" borderId="38" xfId="0" applyNumberFormat="1" applyFont="1" applyFill="1" applyBorder="1" applyAlignment="1">
      <alignment horizontal="center" vertical="center"/>
    </xf>
    <xf numFmtId="1" fontId="23" fillId="0" borderId="38" xfId="0" applyNumberFormat="1" applyFont="1" applyFill="1" applyBorder="1" applyAlignment="1">
      <alignment horizontal="center" vertical="center"/>
    </xf>
    <xf numFmtId="1" fontId="23" fillId="20" borderId="38" xfId="0" applyNumberFormat="1" applyFont="1" applyFill="1" applyBorder="1" applyAlignment="1">
      <alignment horizontal="center" vertical="center"/>
    </xf>
    <xf numFmtId="1" fontId="23" fillId="20" borderId="39" xfId="0" applyNumberFormat="1" applyFont="1" applyFill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172" fontId="0" fillId="0" borderId="41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" fontId="23" fillId="4" borderId="37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2" xfId="0" applyFill="1" applyBorder="1" applyAlignment="1">
      <alignment horizontal="left" vertical="center"/>
    </xf>
    <xf numFmtId="0" fontId="0" fillId="0" borderId="43" xfId="0" applyFill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21" fillId="0" borderId="46" xfId="0" applyFont="1" applyFill="1" applyBorder="1" applyAlignment="1">
      <alignment horizontal="right" vertical="center"/>
    </xf>
    <xf numFmtId="0" fontId="21" fillId="0" borderId="47" xfId="0" applyFont="1" applyFill="1" applyBorder="1" applyAlignment="1">
      <alignment horizontal="right" vertical="center"/>
    </xf>
    <xf numFmtId="0" fontId="27" fillId="0" borderId="44" xfId="0" applyFont="1" applyBorder="1" applyAlignment="1">
      <alignment horizontal="left" vertical="center"/>
    </xf>
    <xf numFmtId="0" fontId="27" fillId="0" borderId="45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21" fillId="0" borderId="10" xfId="0" applyFont="1" applyBorder="1" applyAlignment="1">
      <alignment horizontal="right" vertical="center"/>
    </xf>
    <xf numFmtId="0" fontId="21" fillId="0" borderId="50" xfId="0" applyFont="1" applyBorder="1" applyAlignment="1">
      <alignment horizontal="right" vertical="center"/>
    </xf>
    <xf numFmtId="0" fontId="21" fillId="0" borderId="46" xfId="0" applyFont="1" applyBorder="1" applyAlignment="1">
      <alignment horizontal="right" vertical="center"/>
    </xf>
    <xf numFmtId="0" fontId="21" fillId="0" borderId="47" xfId="0" applyFont="1" applyBorder="1" applyAlignment="1">
      <alignment horizontal="right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0" fontId="25" fillId="0" borderId="51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3" fillId="0" borderId="5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rgb="FFFF99CC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B2:N35"/>
  <sheetViews>
    <sheetView showGridLines="0" showZeros="0" tabSelected="1" workbookViewId="0" topLeftCell="A1">
      <selection activeCell="B3" sqref="B3:J3"/>
    </sheetView>
  </sheetViews>
  <sheetFormatPr defaultColWidth="9.140625" defaultRowHeight="12.75"/>
  <cols>
    <col min="1" max="1" width="1.57421875" style="3" customWidth="1"/>
    <col min="2" max="2" width="50.8515625" style="3" customWidth="1"/>
    <col min="3" max="3" width="13.28125" style="3" customWidth="1"/>
    <col min="4" max="10" width="10.57421875" style="3" customWidth="1"/>
    <col min="11" max="11" width="3.7109375" style="3" customWidth="1"/>
    <col min="12" max="12" width="14.7109375" style="4" customWidth="1"/>
    <col min="13" max="13" width="17.7109375" style="4" customWidth="1"/>
    <col min="14" max="14" width="12.7109375" style="4" customWidth="1"/>
    <col min="15" max="16384" width="9.00390625" style="3" customWidth="1"/>
  </cols>
  <sheetData>
    <row r="1" ht="8.25" customHeight="1" thickBot="1"/>
    <row r="2" spans="2:10" ht="20.25">
      <c r="B2" s="115" t="s">
        <v>17</v>
      </c>
      <c r="C2" s="116"/>
      <c r="D2" s="116"/>
      <c r="E2" s="116"/>
      <c r="F2" s="116"/>
      <c r="G2" s="116"/>
      <c r="H2" s="116"/>
      <c r="I2" s="116"/>
      <c r="J2" s="117"/>
    </row>
    <row r="3" spans="2:10" ht="13.5" thickBot="1">
      <c r="B3" s="92" t="s">
        <v>38</v>
      </c>
      <c r="C3" s="93"/>
      <c r="D3" s="93"/>
      <c r="E3" s="93"/>
      <c r="F3" s="93"/>
      <c r="G3" s="93"/>
      <c r="H3" s="93"/>
      <c r="I3" s="93"/>
      <c r="J3" s="94"/>
    </row>
    <row r="4" spans="2:10" ht="18.75" thickBot="1">
      <c r="B4" s="120" t="s">
        <v>7</v>
      </c>
      <c r="C4" s="121"/>
      <c r="D4" s="118">
        <v>2009</v>
      </c>
      <c r="E4" s="119"/>
      <c r="F4" s="118">
        <v>2008</v>
      </c>
      <c r="G4" s="119"/>
      <c r="H4" s="118">
        <v>2007</v>
      </c>
      <c r="I4" s="119"/>
      <c r="J4" s="5">
        <v>2006</v>
      </c>
    </row>
    <row r="5" spans="2:10" ht="16.5" thickBot="1">
      <c r="B5" s="122" t="s">
        <v>15</v>
      </c>
      <c r="C5" s="123"/>
      <c r="D5" s="6" t="s">
        <v>2</v>
      </c>
      <c r="E5" s="7" t="s">
        <v>3</v>
      </c>
      <c r="F5" s="6" t="s">
        <v>2</v>
      </c>
      <c r="G5" s="7" t="s">
        <v>3</v>
      </c>
      <c r="H5" s="6" t="s">
        <v>2</v>
      </c>
      <c r="I5" s="7" t="s">
        <v>3</v>
      </c>
      <c r="J5" s="8" t="s">
        <v>3</v>
      </c>
    </row>
    <row r="6" spans="2:10" ht="15" customHeight="1">
      <c r="B6" s="107" t="s">
        <v>22</v>
      </c>
      <c r="C6" s="108"/>
      <c r="D6" s="9">
        <v>1575</v>
      </c>
      <c r="E6" s="9">
        <v>1575</v>
      </c>
      <c r="F6" s="10">
        <v>1600</v>
      </c>
      <c r="G6" s="10">
        <v>1545</v>
      </c>
      <c r="H6" s="11">
        <v>1600</v>
      </c>
      <c r="I6" s="11">
        <v>1545</v>
      </c>
      <c r="J6" s="12">
        <v>1550</v>
      </c>
    </row>
    <row r="7" spans="2:10" ht="15" customHeight="1">
      <c r="B7" s="109" t="s">
        <v>23</v>
      </c>
      <c r="C7" s="110"/>
      <c r="D7" s="13">
        <v>1200</v>
      </c>
      <c r="E7" s="13"/>
      <c r="F7" s="14">
        <v>720</v>
      </c>
      <c r="G7" s="14">
        <v>1008</v>
      </c>
      <c r="H7" s="15">
        <v>700</v>
      </c>
      <c r="I7" s="15">
        <v>706</v>
      </c>
      <c r="J7" s="16">
        <v>656</v>
      </c>
    </row>
    <row r="8" spans="2:10" ht="15" customHeight="1">
      <c r="B8" s="109" t="s">
        <v>11</v>
      </c>
      <c r="C8" s="110"/>
      <c r="D8" s="13">
        <v>100</v>
      </c>
      <c r="E8" s="13"/>
      <c r="F8" s="14">
        <v>100</v>
      </c>
      <c r="G8" s="14"/>
      <c r="H8" s="15">
        <v>100</v>
      </c>
      <c r="I8" s="15">
        <v>10</v>
      </c>
      <c r="J8" s="16">
        <v>67</v>
      </c>
    </row>
    <row r="9" spans="2:10" ht="15" customHeight="1">
      <c r="B9" s="99" t="s">
        <v>1</v>
      </c>
      <c r="C9" s="100"/>
      <c r="D9" s="15">
        <v>237</v>
      </c>
      <c r="E9" s="15"/>
      <c r="F9" s="14">
        <v>237</v>
      </c>
      <c r="G9" s="14"/>
      <c r="H9" s="17"/>
      <c r="I9" s="17"/>
      <c r="J9" s="18"/>
    </row>
    <row r="10" spans="2:10" ht="15" customHeight="1">
      <c r="B10" s="99" t="s">
        <v>0</v>
      </c>
      <c r="C10" s="100"/>
      <c r="D10" s="15">
        <v>50</v>
      </c>
      <c r="E10" s="15"/>
      <c r="F10" s="14">
        <v>50</v>
      </c>
      <c r="G10" s="14"/>
      <c r="H10" s="15">
        <v>50</v>
      </c>
      <c r="I10" s="15"/>
      <c r="J10" s="16">
        <v>10</v>
      </c>
    </row>
    <row r="11" spans="2:10" ht="15" customHeight="1">
      <c r="B11" s="109" t="s">
        <v>8</v>
      </c>
      <c r="C11" s="110"/>
      <c r="D11" s="13">
        <v>135</v>
      </c>
      <c r="E11" s="13"/>
      <c r="F11" s="14">
        <v>132</v>
      </c>
      <c r="G11" s="14"/>
      <c r="H11" s="19" t="s">
        <v>6</v>
      </c>
      <c r="I11" s="17"/>
      <c r="J11" s="18"/>
    </row>
    <row r="12" spans="2:10" ht="15" customHeight="1">
      <c r="B12" s="109" t="s">
        <v>9</v>
      </c>
      <c r="C12" s="110"/>
      <c r="D12" s="13">
        <v>150</v>
      </c>
      <c r="E12" s="13"/>
      <c r="F12" s="14">
        <v>150</v>
      </c>
      <c r="G12" s="14"/>
      <c r="H12" s="19" t="s">
        <v>6</v>
      </c>
      <c r="I12" s="17"/>
      <c r="J12" s="18"/>
    </row>
    <row r="13" spans="2:10" ht="15" customHeight="1">
      <c r="B13" s="109" t="s">
        <v>26</v>
      </c>
      <c r="C13" s="110"/>
      <c r="D13" s="13">
        <v>200</v>
      </c>
      <c r="E13" s="13"/>
      <c r="F13" s="14">
        <v>500</v>
      </c>
      <c r="G13" s="14"/>
      <c r="H13" s="19"/>
      <c r="I13" s="17"/>
      <c r="J13" s="18"/>
    </row>
    <row r="14" spans="2:10" ht="15" customHeight="1" hidden="1">
      <c r="B14" s="105" t="s">
        <v>12</v>
      </c>
      <c r="C14" s="106"/>
      <c r="D14" s="19">
        <v>0</v>
      </c>
      <c r="E14" s="19"/>
      <c r="F14" s="20">
        <v>0</v>
      </c>
      <c r="G14" s="20"/>
      <c r="H14" s="17"/>
      <c r="I14" s="15">
        <v>141</v>
      </c>
      <c r="J14" s="16">
        <v>144</v>
      </c>
    </row>
    <row r="15" spans="2:10" ht="15" customHeight="1">
      <c r="B15" s="99" t="s">
        <v>4</v>
      </c>
      <c r="C15" s="100"/>
      <c r="D15" s="15">
        <v>85</v>
      </c>
      <c r="E15" s="15"/>
      <c r="F15" s="21">
        <v>170</v>
      </c>
      <c r="G15" s="14">
        <v>83.4</v>
      </c>
      <c r="H15" s="15">
        <v>170</v>
      </c>
      <c r="I15" s="15"/>
      <c r="J15" s="16">
        <v>131</v>
      </c>
    </row>
    <row r="16" spans="2:10" ht="15" customHeight="1">
      <c r="B16" s="99" t="s">
        <v>19</v>
      </c>
      <c r="C16" s="100"/>
      <c r="D16" s="15">
        <v>500</v>
      </c>
      <c r="E16" s="15"/>
      <c r="F16" s="14">
        <v>200</v>
      </c>
      <c r="G16" s="22"/>
      <c r="H16" s="23"/>
      <c r="I16" s="23"/>
      <c r="J16" s="18"/>
    </row>
    <row r="17" spans="2:10" ht="15" customHeight="1" thickBot="1">
      <c r="B17" s="97" t="s">
        <v>13</v>
      </c>
      <c r="C17" s="98"/>
      <c r="D17" s="24">
        <v>120</v>
      </c>
      <c r="E17" s="24"/>
      <c r="F17" s="25">
        <v>100</v>
      </c>
      <c r="G17" s="25">
        <v>120</v>
      </c>
      <c r="H17" s="26"/>
      <c r="I17" s="26"/>
      <c r="J17" s="27"/>
    </row>
    <row r="18" spans="2:10" ht="15" customHeight="1" thickTop="1">
      <c r="B18" s="103" t="s">
        <v>24</v>
      </c>
      <c r="C18" s="104"/>
      <c r="D18" s="11">
        <f>SUM(D6:D17)</f>
        <v>4352</v>
      </c>
      <c r="E18" s="11">
        <f aca="true" t="shared" si="0" ref="E18:J18">SUM(E6:E17)</f>
        <v>1575</v>
      </c>
      <c r="F18" s="11">
        <f t="shared" si="0"/>
        <v>3959</v>
      </c>
      <c r="G18" s="11">
        <f t="shared" si="0"/>
        <v>2756.4</v>
      </c>
      <c r="H18" s="11">
        <f t="shared" si="0"/>
        <v>2620</v>
      </c>
      <c r="I18" s="11">
        <f t="shared" si="0"/>
        <v>2402</v>
      </c>
      <c r="J18" s="12">
        <f t="shared" si="0"/>
        <v>2558</v>
      </c>
    </row>
    <row r="19" spans="2:10" ht="8.25" customHeight="1">
      <c r="B19" s="90"/>
      <c r="C19" s="91"/>
      <c r="D19" s="28"/>
      <c r="E19" s="28"/>
      <c r="F19" s="28"/>
      <c r="G19" s="28"/>
      <c r="H19" s="28"/>
      <c r="I19" s="28"/>
      <c r="J19" s="29"/>
    </row>
    <row r="20" spans="2:10" ht="15.75">
      <c r="B20" s="30" t="s">
        <v>14</v>
      </c>
      <c r="C20" s="31"/>
      <c r="D20" s="28"/>
      <c r="E20" s="28"/>
      <c r="F20" s="28"/>
      <c r="G20" s="28"/>
      <c r="H20" s="28"/>
      <c r="I20" s="28"/>
      <c r="J20" s="29"/>
    </row>
    <row r="21" spans="2:12" ht="15" customHeight="1">
      <c r="B21" s="99" t="s">
        <v>5</v>
      </c>
      <c r="C21" s="100"/>
      <c r="D21" s="15">
        <v>1000</v>
      </c>
      <c r="E21" s="15"/>
      <c r="F21" s="14">
        <v>1000</v>
      </c>
      <c r="G21" s="22"/>
      <c r="H21" s="15">
        <v>1000</v>
      </c>
      <c r="I21" s="15">
        <v>600</v>
      </c>
      <c r="J21" s="16">
        <v>1000</v>
      </c>
      <c r="L21" s="32"/>
    </row>
    <row r="22" spans="2:12" ht="15" customHeight="1">
      <c r="B22" s="101" t="s">
        <v>33</v>
      </c>
      <c r="C22" s="102"/>
      <c r="D22" s="15">
        <v>1200</v>
      </c>
      <c r="E22" s="15"/>
      <c r="F22" s="14"/>
      <c r="G22" s="14"/>
      <c r="H22" s="17"/>
      <c r="I22" s="17"/>
      <c r="J22" s="18"/>
      <c r="L22" s="32"/>
    </row>
    <row r="23" spans="2:12" ht="15" customHeight="1">
      <c r="B23" s="101" t="s">
        <v>34</v>
      </c>
      <c r="C23" s="102"/>
      <c r="D23" s="15">
        <v>0</v>
      </c>
      <c r="E23" s="15"/>
      <c r="F23" s="14">
        <v>1200</v>
      </c>
      <c r="G23" s="14"/>
      <c r="H23" s="17"/>
      <c r="I23" s="17"/>
      <c r="J23" s="18"/>
      <c r="L23" s="32"/>
    </row>
    <row r="24" spans="2:12" ht="15" customHeight="1">
      <c r="B24" s="101" t="s">
        <v>16</v>
      </c>
      <c r="C24" s="102"/>
      <c r="D24" s="15"/>
      <c r="E24" s="15"/>
      <c r="F24" s="33">
        <v>460</v>
      </c>
      <c r="G24" s="14"/>
      <c r="H24" s="17"/>
      <c r="I24" s="17"/>
      <c r="J24" s="18"/>
      <c r="L24" s="32"/>
    </row>
    <row r="25" spans="2:12" ht="15" customHeight="1">
      <c r="B25" s="34" t="s">
        <v>37</v>
      </c>
      <c r="C25" s="35"/>
      <c r="D25" s="36">
        <v>500</v>
      </c>
      <c r="E25" s="36"/>
      <c r="F25" s="37"/>
      <c r="G25" s="38"/>
      <c r="H25" s="39"/>
      <c r="I25" s="39"/>
      <c r="J25" s="40"/>
      <c r="L25" s="32"/>
    </row>
    <row r="26" spans="2:12" ht="15" customHeight="1" thickBot="1">
      <c r="B26" s="95" t="s">
        <v>18</v>
      </c>
      <c r="C26" s="96"/>
      <c r="D26" s="24"/>
      <c r="E26" s="24"/>
      <c r="F26" s="24">
        <v>3000</v>
      </c>
      <c r="G26" s="24">
        <v>2249.07</v>
      </c>
      <c r="H26" s="26"/>
      <c r="I26" s="26"/>
      <c r="J26" s="27"/>
      <c r="L26" s="32"/>
    </row>
    <row r="27" spans="2:10" ht="15" customHeight="1" thickTop="1">
      <c r="B27" s="113" t="s">
        <v>25</v>
      </c>
      <c r="C27" s="114"/>
      <c r="D27" s="11">
        <f>SUM(D21:D26)</f>
        <v>2700</v>
      </c>
      <c r="E27" s="41">
        <f aca="true" t="shared" si="1" ref="E27:J27">SUM(E21:E26)</f>
        <v>0</v>
      </c>
      <c r="F27" s="41">
        <f t="shared" si="1"/>
        <v>5660</v>
      </c>
      <c r="G27" s="41">
        <f t="shared" si="1"/>
        <v>2249.07</v>
      </c>
      <c r="H27" s="41">
        <f t="shared" si="1"/>
        <v>1000</v>
      </c>
      <c r="I27" s="41">
        <f t="shared" si="1"/>
        <v>600</v>
      </c>
      <c r="J27" s="42">
        <f t="shared" si="1"/>
        <v>1000</v>
      </c>
    </row>
    <row r="28" spans="2:10" ht="15">
      <c r="B28" s="1"/>
      <c r="C28" s="2"/>
      <c r="D28" s="28"/>
      <c r="E28" s="28"/>
      <c r="F28" s="28"/>
      <c r="G28" s="28"/>
      <c r="H28" s="28"/>
      <c r="I28" s="28"/>
      <c r="J28" s="29"/>
    </row>
    <row r="29" spans="2:10" ht="15">
      <c r="B29" s="111" t="s">
        <v>20</v>
      </c>
      <c r="C29" s="112"/>
      <c r="D29" s="43">
        <f aca="true" t="shared" si="2" ref="D29:J29">SUM(D27,D18)</f>
        <v>7052</v>
      </c>
      <c r="E29" s="43">
        <f t="shared" si="2"/>
        <v>1575</v>
      </c>
      <c r="F29" s="43">
        <f t="shared" si="2"/>
        <v>9619</v>
      </c>
      <c r="G29" s="43">
        <f t="shared" si="2"/>
        <v>5005.47</v>
      </c>
      <c r="H29" s="43">
        <f t="shared" si="2"/>
        <v>3620</v>
      </c>
      <c r="I29" s="43">
        <f t="shared" si="2"/>
        <v>3002</v>
      </c>
      <c r="J29" s="44">
        <f t="shared" si="2"/>
        <v>3558</v>
      </c>
    </row>
    <row r="30" spans="2:14" ht="16.5" thickBot="1">
      <c r="B30" s="45" t="s">
        <v>21</v>
      </c>
      <c r="C30" s="46"/>
      <c r="D30" s="47"/>
      <c r="E30" s="47"/>
      <c r="F30" s="48" t="s">
        <v>6</v>
      </c>
      <c r="G30" s="49"/>
      <c r="H30" s="47"/>
      <c r="I30" s="47"/>
      <c r="J30" s="50"/>
      <c r="L30" s="124" t="s">
        <v>36</v>
      </c>
      <c r="M30" s="124"/>
      <c r="N30" s="124"/>
    </row>
    <row r="31" spans="2:14" ht="15" customHeight="1">
      <c r="B31" s="76" t="s">
        <v>29</v>
      </c>
      <c r="C31" s="86" t="s">
        <v>27</v>
      </c>
      <c r="D31" s="88">
        <v>109</v>
      </c>
      <c r="E31" s="77">
        <v>109</v>
      </c>
      <c r="F31" s="78">
        <v>114</v>
      </c>
      <c r="G31" s="78">
        <v>107</v>
      </c>
      <c r="H31" s="78"/>
      <c r="I31" s="79">
        <v>84</v>
      </c>
      <c r="J31" s="80"/>
      <c r="L31" s="51" t="s">
        <v>30</v>
      </c>
      <c r="M31" s="51" t="s">
        <v>31</v>
      </c>
      <c r="N31" s="51" t="s">
        <v>32</v>
      </c>
    </row>
    <row r="32" spans="2:14" ht="15" customHeight="1" thickBot="1">
      <c r="B32" s="81" t="s">
        <v>28</v>
      </c>
      <c r="C32" s="87">
        <v>65</v>
      </c>
      <c r="D32" s="89">
        <f>D29/C32</f>
        <v>108.49230769230769</v>
      </c>
      <c r="E32" s="83"/>
      <c r="F32" s="82">
        <f>F29/C32</f>
        <v>147.98461538461538</v>
      </c>
      <c r="G32" s="82">
        <f>G29/C32</f>
        <v>77.00723076923077</v>
      </c>
      <c r="H32" s="84"/>
      <c r="I32" s="84"/>
      <c r="J32" s="85"/>
      <c r="L32" s="52">
        <f>D31/D32</f>
        <v>1.0046795235394215</v>
      </c>
      <c r="M32" s="53">
        <f>L32*D29</f>
        <v>7085</v>
      </c>
      <c r="N32" s="54">
        <f>M32-D29</f>
        <v>33</v>
      </c>
    </row>
    <row r="33" spans="2:10" ht="15" customHeight="1" thickBot="1">
      <c r="B33" s="55" t="s">
        <v>35</v>
      </c>
      <c r="C33" s="56"/>
      <c r="D33" s="56"/>
      <c r="E33" s="56"/>
      <c r="F33" s="57" t="s">
        <v>6</v>
      </c>
      <c r="G33" s="58"/>
      <c r="H33" s="59"/>
      <c r="I33" s="60" t="s">
        <v>6</v>
      </c>
      <c r="J33" s="61"/>
    </row>
    <row r="34" spans="2:10" ht="15.75">
      <c r="B34" s="62" t="s">
        <v>10</v>
      </c>
      <c r="C34" s="63"/>
      <c r="D34" s="63"/>
      <c r="E34" s="63"/>
      <c r="F34" s="64"/>
      <c r="G34" s="65"/>
      <c r="H34" s="66"/>
      <c r="I34" s="67"/>
      <c r="J34" s="68"/>
    </row>
    <row r="35" spans="2:10" ht="15.75" thickBot="1">
      <c r="B35" s="69"/>
      <c r="C35" s="70"/>
      <c r="D35" s="70"/>
      <c r="E35" s="70"/>
      <c r="F35" s="71"/>
      <c r="G35" s="72"/>
      <c r="H35" s="73"/>
      <c r="I35" s="74"/>
      <c r="J35" s="75"/>
    </row>
  </sheetData>
  <mergeCells count="28">
    <mergeCell ref="L30:N30"/>
    <mergeCell ref="F4:G4"/>
    <mergeCell ref="H4:I4"/>
    <mergeCell ref="B13:C13"/>
    <mergeCell ref="B2:J2"/>
    <mergeCell ref="D4:E4"/>
    <mergeCell ref="B4:C4"/>
    <mergeCell ref="B5:C5"/>
    <mergeCell ref="B24:C24"/>
    <mergeCell ref="B6:C6"/>
    <mergeCell ref="B7:C7"/>
    <mergeCell ref="B29:C29"/>
    <mergeCell ref="B27:C27"/>
    <mergeCell ref="B8:C8"/>
    <mergeCell ref="B9:C9"/>
    <mergeCell ref="B10:C10"/>
    <mergeCell ref="B11:C11"/>
    <mergeCell ref="B12:C12"/>
    <mergeCell ref="B3:J3"/>
    <mergeCell ref="B26:C26"/>
    <mergeCell ref="B17:C17"/>
    <mergeCell ref="B21:C21"/>
    <mergeCell ref="B22:C22"/>
    <mergeCell ref="B23:C23"/>
    <mergeCell ref="B18:C18"/>
    <mergeCell ref="B14:C14"/>
    <mergeCell ref="B15:C15"/>
    <mergeCell ref="B16:C16"/>
  </mergeCells>
  <conditionalFormatting sqref="D32 F32:G32">
    <cfRule type="cellIs" priority="1" dxfId="0" operator="greaterThan" stopIfTrue="1">
      <formula>$D$31</formula>
    </cfRule>
    <cfRule type="cellIs" priority="2" dxfId="1" operator="equal" stopIfTrue="1">
      <formula>$D$31</formula>
    </cfRule>
    <cfRule type="cellIs" priority="3" dxfId="2" operator="lessThan" stopIfTrue="1">
      <formula>$D$31</formula>
    </cfRule>
  </conditionalFormatting>
  <printOptions horizontalCentered="1"/>
  <pageMargins left="0.5" right="0.5" top="0.5" bottom="0.5" header="0.5" footer="0.5"/>
  <pageSetup fitToHeight="1" fitToWidth="1" orientation="landscape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Rideout</dc:creator>
  <cp:keywords/>
  <dc:description/>
  <cp:lastModifiedBy>Dave Valantine</cp:lastModifiedBy>
  <cp:lastPrinted>2008-09-04T20:53:26Z</cp:lastPrinted>
  <dcterms:created xsi:type="dcterms:W3CDTF">2008-08-15T02:46:16Z</dcterms:created>
  <dcterms:modified xsi:type="dcterms:W3CDTF">2009-01-02T07:40:07Z</dcterms:modified>
  <cp:category/>
  <cp:version/>
  <cp:contentType/>
  <cp:contentStatus/>
</cp:coreProperties>
</file>